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<sst xmlns="http://schemas.openxmlformats.org/spreadsheetml/2006/main" count="294" uniqueCount="221">
  <si>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</si>
  <si>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</si>
  <si>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</si>
  <si>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</si>
  <si>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</si>
  <si>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</si>
  <si>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</si>
  <si>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</si>
  <si>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</si>
  <si>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</si>
  <si>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</si>
  <si>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</si>
  <si>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</si>
  <si>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</si>
  <si>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</si>
  <si>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</si>
  <si>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</si>
  <si>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</si>
  <si>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</si>
  <si>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</si>
  <si>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</si>
  <si>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</si>
  <si>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</si>
  <si>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</si>
  <si>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</si>
  <si>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</si>
  <si>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</si>
  <si>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</si>
  <si>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</si>
  <si>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</si>
  <si>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</si>
  <si>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</si>
  <si>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</si>
  <si>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</si>
  <si>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</si>
  <si>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</si>
  <si>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</si>
  <si>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</si>
  <si>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</si>
  <si>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</si>
  <si>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</si>
  <si>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</si>
  <si>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</si>
  <si>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</si>
  <si>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</si>
  <si>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</si>
  <si>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</si>
  <si>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</si>
  <si>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</si>
  <si>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</si>
  <si>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</si>
  <si>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</si>
  <si>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</si>
  <si>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</si>
  <si>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</si>
  <si>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</si>
  <si>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</si>
  <si>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</si>
  <si>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</si>
  <si>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</si>
  <si>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</si>
  <si>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</si>
  <si>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</si>
  <si>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</si>
  <si>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</si>
  <si>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</si>
  <si>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</si>
  <si>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</si>
  <si>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</si>
  <si>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</si>
  <si>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</si>
  <si>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</si>
  <si>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</si>
  <si>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</si>
  <si>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</si>
  <si>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</si>
  <si>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</si>
  <si>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</si>
  <si>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</si>
  <si>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</si>
  <si>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</si>
  <si>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</si>
  <si>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</si>
  <si>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</si>
  <si>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</si>
  <si>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</si>
  <si>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</si>
  <si>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</si>
  <si>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</si>
  <si>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</si>
  <si>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</si>
  <si>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</si>
  <si>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</si>
  <si>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</si>
  <si>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</si>
  <si>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</si>
  <si>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</si>
  <si>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</si>
  <si>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</si>
  <si>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</si>
  <si>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</si>
  <si>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</si>
  <si>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</si>
  <si>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</si>
  <si>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</si>
  <si>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</si>
  <si>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</si>
  <si>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</si>
  <si>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</si>
  <si>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</si>
  <si>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</si>
  <si>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</si>
  <si>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</si>
  <si>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</si>
  <si>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</si>
  <si>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</si>
  <si>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</si>
  <si>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</si>
  <si>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</si>
  <si>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</si>
  <si>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</si>
  <si>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</si>
  <si>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</si>
  <si>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</si>
  <si>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</si>
  <si>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</si>
  <si>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</si>
  <si>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</si>
  <si>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</si>
  <si>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</si>
  <si>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</si>
  <si>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</si>
  <si>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</si>
  <si>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</si>
  <si>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</si>
  <si>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</si>
  <si>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</si>
  <si>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</si>
  <si>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</si>
  <si>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</si>
  <si>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</si>
  <si>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</si>
  <si>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</si>
  <si>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</si>
  <si>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</si>
  <si>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</si>
  <si>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</si>
  <si>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</si>
  <si>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</si>
  <si>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</si>
  <si>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</si>
  <si>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</si>
  <si>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</si>
  <si>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</si>
  <si>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</si>
  <si>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</si>
  <si>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</si>
  <si>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</si>
  <si>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</si>
  <si>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</si>
  <si>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</si>
  <si>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</si>
  <si>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</si>
  <si>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</si>
  <si>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</si>
  <si>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</si>
  <si>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</si>
  <si>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</si>
  <si>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</si>
  <si>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</si>
  <si>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</si>
  <si>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</si>
  <si>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</si>
  <si>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</si>
  <si>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</si>
  <si>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</si>
  <si>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</si>
  <si>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</si>
  <si>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</si>
  <si>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</si>
  <si>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</si>
  <si>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</si>
  <si>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</si>
  <si>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</si>
  <si>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</si>
  <si>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</si>
  <si>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</si>
  <si>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</si>
  <si>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</si>
  <si>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</si>
  <si>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</si>
  <si>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</si>
  <si>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</si>
  <si>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</si>
  <si>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</si>
  <si>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</si>
  <si>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</si>
  <si>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</si>
  <si>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</si>
  <si>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</si>
  <si>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</si>
  <si>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</si>
  <si>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</si>
  <si>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</si>
  <si>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</si>
  <si>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</si>
  <si>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</si>
  <si>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</si>
  <si>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</si>
  <si>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</si>
  <si>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</si>
  <si>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</si>
  <si>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Коломацький районний суд Харківської області</t>
  </si>
  <si>
    <t>63110.с. Різуненкове.вул. Центральна 56</t>
  </si>
  <si>
    <t>Доручення судів України / іноземних судів</t>
  </si>
  <si>
    <t xml:space="preserve">Розглянуто справ судом присяжних </t>
  </si>
  <si>
    <t>М.О.Скляренко</t>
  </si>
  <si>
    <t>О.М. Корсун</t>
  </si>
  <si>
    <t>(068)0974286</t>
  </si>
  <si>
    <t>inbox@kl.hr.court.gov.ua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</si>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</sst>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&amp;L8ACB271F&amp;C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54</v>
      </c>
      <c r="F6" s="103">
        <v>36</v>
      </c>
      <c r="G6" s="103">
        <v>1</v>
      </c>
      <c r="H6" s="103">
        <v>42</v>
      </c>
      <c r="I6" s="121" t="s">
        <v>208</v>
      </c>
      <c r="J6" s="103">
        <v>12</v>
      </c>
      <c r="K6" s="84">
        <v>3</v>
      </c>
      <c r="L6" s="91">
        <f>E6-F6</f>
        <v>18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10</v>
      </c>
      <c r="F7" s="103">
        <v>10</v>
      </c>
      <c r="G7" s="103"/>
      <c r="H7" s="103">
        <v>10</v>
      </c>
      <c r="I7" s="103">
        <v>6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13</v>
      </c>
      <c r="F9" s="103">
        <v>13</v>
      </c>
      <c r="G9" s="103"/>
      <c r="H9" s="85">
        <v>11</v>
      </c>
      <c r="I9" s="103">
        <v>9</v>
      </c>
      <c r="J9" s="103">
        <v>2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3</v>
      </c>
      <c r="G14" s="106"/>
      <c r="H14" s="106">
        <v>1</v>
      </c>
      <c r="I14" s="106">
        <v>1</v>
      </c>
      <c r="J14" s="106">
        <v>2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86</v>
      </c>
      <c r="F16" s="84">
        <f>SUM(F6:F15)</f>
        <v>67</v>
      </c>
      <c r="G16" s="84">
        <f>SUM(G6:G15)</f>
        <v>1</v>
      </c>
      <c r="H16" s="84">
        <f>SUM(H6:H15)</f>
        <v>69</v>
      </c>
      <c r="I16" s="84">
        <f>SUM(I6:I15)</f>
        <v>19</v>
      </c>
      <c r="J16" s="84">
        <f>SUM(J6:J15)</f>
        <v>17</v>
      </c>
      <c r="K16" s="84">
        <f>SUM(K6:K15)</f>
        <v>4</v>
      </c>
      <c r="L16" s="91">
        <f>E16-F16</f>
        <v>19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>
        <v>1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51</v>
      </c>
      <c r="F26" s="84">
        <v>42</v>
      </c>
      <c r="G26" s="84"/>
      <c r="H26" s="84">
        <v>51</v>
      </c>
      <c r="I26" s="84">
        <v>40</v>
      </c>
      <c r="J26" s="84"/>
      <c r="K26" s="84"/>
      <c r="L26" s="91">
        <f>E26-F26</f>
        <v>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98</v>
      </c>
      <c r="F28" s="84">
        <v>93</v>
      </c>
      <c r="G28" s="84"/>
      <c r="H28" s="84">
        <v>91</v>
      </c>
      <c r="I28" s="84">
        <v>85</v>
      </c>
      <c r="J28" s="84">
        <v>7</v>
      </c>
      <c r="K28" s="84"/>
      <c r="L28" s="91">
        <f>E28-F28</f>
        <v>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97</v>
      </c>
      <c r="F29" s="84">
        <v>86</v>
      </c>
      <c r="G29" s="84">
        <v>1</v>
      </c>
      <c r="H29" s="84">
        <v>78</v>
      </c>
      <c r="I29" s="84">
        <v>64</v>
      </c>
      <c r="J29" s="84">
        <v>19</v>
      </c>
      <c r="K29" s="84"/>
      <c r="L29" s="91">
        <f>E29-F29</f>
        <v>11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13</v>
      </c>
      <c r="F30" s="84">
        <v>13</v>
      </c>
      <c r="G30" s="84"/>
      <c r="H30" s="84">
        <v>13</v>
      </c>
      <c r="I30" s="84">
        <v>13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13</v>
      </c>
      <c r="F31" s="84">
        <v>13</v>
      </c>
      <c r="G31" s="84"/>
      <c r="H31" s="84">
        <v>12</v>
      </c>
      <c r="I31" s="84">
        <v>10</v>
      </c>
      <c r="J31" s="84">
        <v>1</v>
      </c>
      <c r="K31" s="84"/>
      <c r="L31" s="91">
        <f>E31-F31</f>
        <v>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2</v>
      </c>
      <c r="I36" s="84">
        <v>2</v>
      </c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19</v>
      </c>
      <c r="F37" s="84">
        <v>19</v>
      </c>
      <c r="G37" s="84"/>
      <c r="H37" s="84">
        <v>17</v>
      </c>
      <c r="I37" s="84">
        <v>14</v>
      </c>
      <c r="J37" s="84">
        <v>2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198</v>
      </c>
      <c r="F40" s="94">
        <v>177</v>
      </c>
      <c r="G40" s="94">
        <v>1</v>
      </c>
      <c r="H40" s="94">
        <v>168</v>
      </c>
      <c r="I40" s="94">
        <v>131</v>
      </c>
      <c r="J40" s="94">
        <v>30</v>
      </c>
      <c r="K40" s="94"/>
      <c r="L40" s="91">
        <f>E40-F40</f>
        <v>21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105</v>
      </c>
      <c r="F41" s="84">
        <v>101</v>
      </c>
      <c r="G41" s="84"/>
      <c r="H41" s="84">
        <v>97</v>
      </c>
      <c r="I41" s="121" t="s">
        <v>208</v>
      </c>
      <c r="J41" s="84">
        <v>8</v>
      </c>
      <c r="K41" s="84"/>
      <c r="L41" s="91">
        <f>E41-F41</f>
        <v>4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107</v>
      </c>
      <c r="F45" s="84">
        <f aca="true" t="shared" si="0" ref="F45:K45">F41+F43+F44</f>
        <v>103</v>
      </c>
      <c r="G45" s="84">
        <f t="shared" si="0"/>
        <v>0</v>
      </c>
      <c r="H45" s="84">
        <f t="shared" si="0"/>
        <v>99</v>
      </c>
      <c r="I45" s="84">
        <f>I43+I44</f>
        <v>1</v>
      </c>
      <c r="J45" s="84">
        <f t="shared" si="0"/>
        <v>8</v>
      </c>
      <c r="K45" s="84">
        <f t="shared" si="0"/>
        <v>0</v>
      </c>
      <c r="L45" s="91">
        <f>E45-F45</f>
        <v>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392</v>
      </c>
      <c r="F46" s="84">
        <f t="shared" si="1"/>
        <v>348</v>
      </c>
      <c r="G46" s="84">
        <f t="shared" si="1"/>
        <v>2</v>
      </c>
      <c r="H46" s="84">
        <f t="shared" si="1"/>
        <v>337</v>
      </c>
      <c r="I46" s="84">
        <f t="shared" si="1"/>
        <v>152</v>
      </c>
      <c r="J46" s="84">
        <f t="shared" si="1"/>
        <v>55</v>
      </c>
      <c r="K46" s="84">
        <f t="shared" si="1"/>
        <v>4</v>
      </c>
      <c r="L46" s="91">
        <f>E46-F46</f>
        <v>44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&amp;L8ACB271F&amp;C&amp;R2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&amp;L8ACB271F&amp;C&amp;R3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53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115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4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1875241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635542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306</v>
      </c>
      <c r="F58" s="109">
        <f>F59+F62+F63+F64</f>
        <v>27</v>
      </c>
      <c r="G58" s="109">
        <f>G59+G62+G63+G64</f>
        <v>4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61</v>
      </c>
      <c r="F59" s="94">
        <v>7</v>
      </c>
      <c r="G59" s="94">
        <v>1</v>
      </c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34</v>
      </c>
      <c r="F60" s="86">
        <v>7</v>
      </c>
      <c r="G60" s="86">
        <v>1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149</v>
      </c>
      <c r="F63" s="84">
        <v>16</v>
      </c>
      <c r="G63" s="84">
        <v>3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95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217</v>
      </c>
      <c r="G68" s="115">
        <v>1298442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160</v>
      </c>
      <c r="G69" s="117">
        <v>958143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57</v>
      </c>
      <c r="G70" s="117">
        <v>340299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43</v>
      </c>
      <c r="G71" s="115">
        <v>26861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&amp;L8ACB271F&amp;C&amp;R4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7.2727272727272725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23.529411764705884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96.83908045977012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168.5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196</v>
      </c>
    </row>
    <row r="11" spans="1:4" ht="16.5" customHeight="1">
      <c r="A11" s="223" t="s">
        <v>62</v>
      </c>
      <c r="B11" s="225"/>
      <c r="C11" s="10">
        <v>9</v>
      </c>
      <c r="D11" s="84">
        <v>40</v>
      </c>
    </row>
    <row r="12" spans="1:4" ht="16.5" customHeight="1">
      <c r="A12" s="252" t="s">
        <v>103</v>
      </c>
      <c r="B12" s="252"/>
      <c r="C12" s="10">
        <v>10</v>
      </c>
      <c r="D12" s="84">
        <v>40</v>
      </c>
    </row>
    <row r="13" spans="1:4" ht="16.5" customHeight="1">
      <c r="A13" s="249" t="s">
        <v>201</v>
      </c>
      <c r="B13" s="251"/>
      <c r="C13" s="10">
        <v>11</v>
      </c>
      <c r="D13" s="94">
        <v>59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26</v>
      </c>
    </row>
    <row r="16" spans="1:4" ht="16.5" customHeight="1">
      <c r="A16" s="252" t="s">
        <v>104</v>
      </c>
      <c r="B16" s="252"/>
      <c r="C16" s="10">
        <v>14</v>
      </c>
      <c r="D16" s="84">
        <v>50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&amp;L8ACB271F&amp;C&amp;R5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2024-02-15T08:45:30Z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2F051343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